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64" i="1"/>
  <c r="A63"/>
  <c r="A62"/>
  <c r="A61"/>
  <c r="C60"/>
  <c r="E58"/>
  <c r="D58"/>
  <c r="C58"/>
  <c r="E57"/>
  <c r="D57"/>
  <c r="C57"/>
  <c r="E56"/>
  <c r="D56"/>
  <c r="C56"/>
  <c r="E55"/>
  <c r="D55"/>
  <c r="C55"/>
  <c r="E54"/>
  <c r="D54"/>
  <c r="C54"/>
  <c r="F53"/>
  <c r="E53"/>
  <c r="D53"/>
  <c r="C53"/>
  <c r="E52"/>
  <c r="D52"/>
  <c r="C52"/>
  <c r="E51"/>
  <c r="D51"/>
  <c r="C51"/>
  <c r="E50"/>
  <c r="D50"/>
  <c r="C50"/>
  <c r="F49"/>
  <c r="E49"/>
  <c r="D49"/>
  <c r="C49"/>
  <c r="F48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F39"/>
  <c r="E39"/>
  <c r="D39"/>
  <c r="C39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A10"/>
  <c r="A9"/>
  <c r="E8"/>
  <c r="D8"/>
  <c r="A8"/>
  <c r="A7"/>
  <c r="A4"/>
  <c r="A3"/>
</calcChain>
</file>

<file path=xl/sharedStrings.xml><?xml version="1.0" encoding="utf-8"?>
<sst xmlns="http://schemas.openxmlformats.org/spreadsheetml/2006/main" count="56" uniqueCount="56">
  <si>
    <t>Department of Management - Form S-PB-6</t>
  </si>
  <si>
    <t>NOTICE OF PUBLIC HEARING</t>
  </si>
  <si>
    <t>Location of Public Hearing:</t>
  </si>
  <si>
    <t>Date of Hearing:</t>
  </si>
  <si>
    <t>Time of Hearing:</t>
  </si>
  <si>
    <t>1</t>
  </si>
  <si>
    <t xml:space="preserve">the above-noted location and time.  At the hearing, any resident or taxpayer may present objections  </t>
  </si>
  <si>
    <t>to, or arguments in favor of, any part of the proposed budget.  This notice represents a summary of</t>
  </si>
  <si>
    <t xml:space="preserve">the supporting detail of revenues and expenditures on file with the district secretary.  A copy </t>
  </si>
  <si>
    <t>of the details will be furnished upon request.</t>
  </si>
  <si>
    <t xml:space="preserve"> Taxes Levied on Property</t>
  </si>
  <si>
    <t xml:space="preserve"> Utility Replacement Excise Tax</t>
  </si>
  <si>
    <t xml:space="preserve"> Income Surtaxes</t>
  </si>
  <si>
    <t xml:space="preserve"> Tuition\Transportation Received</t>
  </si>
  <si>
    <t xml:space="preserve"> Earnings on Investments</t>
  </si>
  <si>
    <t xml:space="preserve"> Nutrition Program Sales</t>
  </si>
  <si>
    <t xml:space="preserve"> Student Activities and Sales</t>
  </si>
  <si>
    <t xml:space="preserve"> Other Revenues from Local Sources</t>
  </si>
  <si>
    <t xml:space="preserve"> Revenue from Intermediary Sources</t>
  </si>
  <si>
    <t xml:space="preserve"> State Foundation Aid</t>
  </si>
  <si>
    <t xml:space="preserve"> Instructional Support State Aid</t>
  </si>
  <si>
    <t xml:space="preserve"> Other State Sources</t>
  </si>
  <si>
    <t xml:space="preserve"> Commercial &amp; Industrial State Replacement</t>
  </si>
  <si>
    <t xml:space="preserve"> Title 1 Grants</t>
  </si>
  <si>
    <t xml:space="preserve"> IDEA &amp; Other Federal Sources</t>
  </si>
  <si>
    <t xml:space="preserve"> Total Revenues</t>
  </si>
  <si>
    <t xml:space="preserve"> General Long-Term Debt Proceeds</t>
  </si>
  <si>
    <t xml:space="preserve"> Transfers In</t>
  </si>
  <si>
    <t xml:space="preserve"> Proceeds of Fixed Asset Dispositions</t>
  </si>
  <si>
    <t xml:space="preserve"> Total Revenues &amp; Other Sources</t>
  </si>
  <si>
    <t xml:space="preserve"> Beginning Fund Balance</t>
  </si>
  <si>
    <t xml:space="preserve"> Total Resources</t>
  </si>
  <si>
    <t xml:space="preserve"> *Instruction</t>
  </si>
  <si>
    <t xml:space="preserve"> Student Support Services</t>
  </si>
  <si>
    <t xml:space="preserve"> Instructional Staff Support Services</t>
  </si>
  <si>
    <t xml:space="preserve"> General Administration</t>
  </si>
  <si>
    <t xml:space="preserve"> School/Building Administration</t>
  </si>
  <si>
    <t xml:space="preserve"> Business &amp; Central Administration</t>
  </si>
  <si>
    <t xml:space="preserve"> Plant Operation and Maintenance</t>
  </si>
  <si>
    <t xml:space="preserve"> Student Transportation</t>
  </si>
  <si>
    <t xml:space="preserve"> This row is intentionally left blank</t>
  </si>
  <si>
    <t xml:space="preserve"> *Total Support Services (lines 24-31)</t>
  </si>
  <si>
    <t>31A</t>
  </si>
  <si>
    <t xml:space="preserve"> *Noninstructional Programs</t>
  </si>
  <si>
    <t xml:space="preserve"> Facilities Acquisition and Construction</t>
  </si>
  <si>
    <t xml:space="preserve"> Debt Service</t>
  </si>
  <si>
    <t xml:space="preserve"> AEA Support - Direct to AEA</t>
  </si>
  <si>
    <t xml:space="preserve"> *Total Other Expenditures (lines 33-35)</t>
  </si>
  <si>
    <t>35A</t>
  </si>
  <si>
    <t>Total Expenditures</t>
  </si>
  <si>
    <t>Transfers Out</t>
  </si>
  <si>
    <t>Total Expenditures &amp; Other Uses</t>
  </si>
  <si>
    <t>Ending Fund Balance</t>
  </si>
  <si>
    <t>Total Requirements</t>
  </si>
  <si>
    <t xml:space="preserve">Proposed Property Tax Rate (per $1,000 taxable </t>
  </si>
  <si>
    <t>valuation)</t>
  </si>
</sst>
</file>

<file path=xl/styles.xml><?xml version="1.0" encoding="utf-8"?>
<styleSheet xmlns="http://schemas.openxmlformats.org/spreadsheetml/2006/main">
  <numFmts count="7">
    <numFmt numFmtId="164" formatCode="0000"/>
    <numFmt numFmtId="165" formatCode="mmmm\ d\,\ yyyy"/>
    <numFmt numFmtId="166" formatCode="[$-409]mmmm\ d\,\ yyyy;@"/>
    <numFmt numFmtId="167" formatCode="mm\/dd/yy"/>
    <numFmt numFmtId="168" formatCode="0.0%"/>
    <numFmt numFmtId="169" formatCode="#.00000"/>
    <numFmt numFmtId="170" formatCode="#.00000;[Red]#.00000"/>
  </numFmts>
  <fonts count="7"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9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sz val="2"/>
      <color theme="0"/>
      <name val="Times New Roman"/>
      <family val="1"/>
    </font>
    <font>
      <sz val="8"/>
      <name val="Courier New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Protection="1"/>
    <xf numFmtId="0" fontId="1" fillId="0" borderId="3" xfId="0" applyFont="1" applyBorder="1" applyProtection="1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164" fontId="1" fillId="0" borderId="5" xfId="0" applyNumberFormat="1" applyFont="1" applyBorder="1" applyAlignment="1" applyProtection="1">
      <alignment horizontal="left"/>
    </xf>
    <xf numFmtId="0" fontId="1" fillId="0" borderId="4" xfId="0" applyFont="1" applyBorder="1" applyProtection="1"/>
    <xf numFmtId="165" fontId="1" fillId="0" borderId="0" xfId="0" applyNumberFormat="1" applyFont="1" applyBorder="1" applyAlignment="1" applyProtection="1">
      <alignment horizontal="left"/>
    </xf>
    <xf numFmtId="165" fontId="1" fillId="0" borderId="5" xfId="0" applyNumberFormat="1" applyFont="1" applyBorder="1" applyAlignment="1" applyProtection="1">
      <alignment horizontal="left"/>
    </xf>
    <xf numFmtId="0" fontId="2" fillId="0" borderId="0" xfId="0" applyFont="1" applyBorder="1"/>
    <xf numFmtId="0" fontId="4" fillId="0" borderId="4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166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/>
    </xf>
    <xf numFmtId="16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3" fillId="0" borderId="5" xfId="0" applyNumberFormat="1" applyFont="1" applyBorder="1" applyAlignment="1" applyProtection="1">
      <alignment horizontal="center" wrapText="1"/>
    </xf>
    <xf numFmtId="0" fontId="1" fillId="0" borderId="6" xfId="0" applyFont="1" applyBorder="1" applyProtection="1"/>
    <xf numFmtId="0" fontId="1" fillId="0" borderId="7" xfId="0" applyFont="1" applyBorder="1" applyProtection="1"/>
    <xf numFmtId="37" fontId="1" fillId="0" borderId="8" xfId="0" applyNumberFormat="1" applyFont="1" applyBorder="1" applyProtection="1"/>
    <xf numFmtId="168" fontId="1" fillId="0" borderId="8" xfId="0" applyNumberFormat="1" applyFont="1" applyBorder="1" applyProtection="1"/>
    <xf numFmtId="169" fontId="1" fillId="1" borderId="9" xfId="0" applyNumberFormat="1" applyFont="1" applyFill="1" applyBorder="1" applyProtection="1"/>
    <xf numFmtId="169" fontId="1" fillId="1" borderId="10" xfId="0" applyNumberFormat="1" applyFont="1" applyFill="1" applyBorder="1" applyProtection="1"/>
    <xf numFmtId="0" fontId="3" fillId="0" borderId="6" xfId="0" applyFont="1" applyBorder="1" applyProtection="1"/>
    <xf numFmtId="37" fontId="1" fillId="0" borderId="0" xfId="0" applyNumberFormat="1" applyFont="1" applyBorder="1" applyProtection="1"/>
    <xf numFmtId="37" fontId="1" fillId="0" borderId="11" xfId="0" applyNumberFormat="1" applyFont="1" applyBorder="1" applyProtection="1"/>
    <xf numFmtId="10" fontId="1" fillId="0" borderId="12" xfId="0" applyNumberFormat="1" applyFont="1" applyBorder="1" applyProtection="1"/>
    <xf numFmtId="0" fontId="1" fillId="0" borderId="7" xfId="0" applyFont="1" applyBorder="1" applyAlignment="1" applyProtection="1">
      <alignment horizontal="right"/>
    </xf>
    <xf numFmtId="169" fontId="1" fillId="1" borderId="13" xfId="0" applyNumberFormat="1" applyFont="1" applyFill="1" applyBorder="1" applyProtection="1"/>
    <xf numFmtId="169" fontId="1" fillId="1" borderId="8" xfId="0" applyNumberFormat="1" applyFont="1" applyFill="1" applyBorder="1" applyProtection="1"/>
    <xf numFmtId="0" fontId="1" fillId="0" borderId="0" xfId="0" applyFont="1" applyBorder="1" applyAlignment="1" applyProtection="1">
      <alignment horizontal="right"/>
    </xf>
    <xf numFmtId="38" fontId="1" fillId="0" borderId="0" xfId="0" applyNumberFormat="1" applyFont="1" applyBorder="1" applyProtection="1"/>
    <xf numFmtId="170" fontId="1" fillId="0" borderId="8" xfId="0" applyNumberFormat="1" applyFont="1" applyFill="1" applyBorder="1" applyProtection="1"/>
    <xf numFmtId="170" fontId="1" fillId="0" borderId="0" xfId="0" applyNumberFormat="1" applyFont="1" applyFill="1" applyBorder="1" applyProtection="1"/>
    <xf numFmtId="0" fontId="1" fillId="0" borderId="14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Page%20budget%20-%20greg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Results"/>
      <sheetName val="AidLevy"/>
      <sheetName val="Proposed"/>
      <sheetName val="Adopted"/>
      <sheetName val="TaxCert"/>
      <sheetName val="FY18WK1"/>
      <sheetName val="FY18WK2"/>
      <sheetName val="FY17Wk1"/>
      <sheetName val="FY17Wk2"/>
      <sheetName val="Form703"/>
      <sheetName val="Publication"/>
      <sheetName val="UAB Wksht"/>
      <sheetName val="C I Est"/>
      <sheetName val="FY16Wk1"/>
      <sheetName val="FY16Wk2"/>
      <sheetName val="Form703A"/>
      <sheetName val="703A(2)"/>
      <sheetName val="703A(3)"/>
      <sheetName val="Amend Publ"/>
      <sheetName val="Amend Adopt"/>
      <sheetName val="Constants"/>
      <sheetName val="3.7"/>
      <sheetName val="DoM"/>
      <sheetName val="AEA_CPP"/>
      <sheetName val="SNAME"/>
      <sheetName val="SNAMEB"/>
      <sheetName val="SNAMEC"/>
      <sheetName val="Categorical"/>
      <sheetName val="schldata"/>
      <sheetName val="Sheet1"/>
    </sheetNames>
    <sheetDataSet>
      <sheetData sheetId="0"/>
      <sheetData sheetId="1"/>
      <sheetData sheetId="2">
        <row r="2">
          <cell r="A2" t="str">
            <v>PROPOSED SOUTH PAGE SCHOOL BUDGET SUMMARY</v>
          </cell>
        </row>
        <row r="3">
          <cell r="A3" t="str">
            <v>FISCAL YEAR 2017-2018</v>
          </cell>
        </row>
        <row r="6">
          <cell r="D6" t="str">
            <v>Budget 2018</v>
          </cell>
          <cell r="E6" t="str">
            <v>Re-est. 2017</v>
          </cell>
          <cell r="F6" t="str">
            <v>Actual 2016</v>
          </cell>
          <cell r="G6" t="str">
            <v>Avg %16-18</v>
          </cell>
        </row>
        <row r="7">
          <cell r="D7">
            <v>1290071</v>
          </cell>
          <cell r="E7">
            <v>1172602</v>
          </cell>
          <cell r="F7">
            <v>1108002</v>
          </cell>
          <cell r="G7">
            <v>7.9000000000000001E-2</v>
          </cell>
        </row>
        <row r="8">
          <cell r="D8">
            <v>35393</v>
          </cell>
          <cell r="E8">
            <v>36084</v>
          </cell>
          <cell r="F8">
            <v>39320</v>
          </cell>
          <cell r="G8">
            <v>-5.1200000000000002E-2</v>
          </cell>
        </row>
        <row r="9">
          <cell r="D9">
            <v>113000</v>
          </cell>
          <cell r="E9">
            <v>109597</v>
          </cell>
          <cell r="F9">
            <v>91600</v>
          </cell>
          <cell r="G9">
            <v>0.11070000000000001</v>
          </cell>
        </row>
        <row r="10">
          <cell r="D10">
            <v>138000</v>
          </cell>
          <cell r="E10">
            <v>135000</v>
          </cell>
          <cell r="F10">
            <v>128629</v>
          </cell>
        </row>
        <row r="11">
          <cell r="D11">
            <v>1025</v>
          </cell>
          <cell r="E11">
            <v>895</v>
          </cell>
          <cell r="F11">
            <v>896</v>
          </cell>
        </row>
        <row r="12">
          <cell r="D12">
            <v>39300</v>
          </cell>
          <cell r="E12">
            <v>37200</v>
          </cell>
          <cell r="F12">
            <v>29140</v>
          </cell>
        </row>
        <row r="13">
          <cell r="D13">
            <v>79000</v>
          </cell>
          <cell r="E13">
            <v>77000</v>
          </cell>
          <cell r="F13">
            <v>74225</v>
          </cell>
        </row>
        <row r="14">
          <cell r="D14">
            <v>6200</v>
          </cell>
          <cell r="E14">
            <v>83175</v>
          </cell>
          <cell r="F14">
            <v>84350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1257339</v>
          </cell>
          <cell r="E16">
            <v>1070934</v>
          </cell>
          <cell r="F16">
            <v>1234719</v>
          </cell>
        </row>
        <row r="17">
          <cell r="D17">
            <v>3289</v>
          </cell>
          <cell r="E17">
            <v>0</v>
          </cell>
          <cell r="F17">
            <v>0</v>
          </cell>
        </row>
        <row r="18">
          <cell r="D18">
            <v>236150</v>
          </cell>
          <cell r="E18">
            <v>295800</v>
          </cell>
          <cell r="F18">
            <v>228577</v>
          </cell>
        </row>
        <row r="19">
          <cell r="D19">
            <v>3404</v>
          </cell>
          <cell r="E19">
            <v>3337</v>
          </cell>
          <cell r="F19">
            <v>6395</v>
          </cell>
        </row>
        <row r="20">
          <cell r="D20">
            <v>57000</v>
          </cell>
          <cell r="E20">
            <v>55123</v>
          </cell>
          <cell r="F20">
            <v>45439</v>
          </cell>
        </row>
        <row r="21">
          <cell r="D21">
            <v>106000</v>
          </cell>
          <cell r="E21">
            <v>99000</v>
          </cell>
          <cell r="F21">
            <v>90380</v>
          </cell>
        </row>
        <row r="22">
          <cell r="D22">
            <v>3365171</v>
          </cell>
          <cell r="E22">
            <v>3175747</v>
          </cell>
          <cell r="F22">
            <v>3161672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41078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3365171</v>
          </cell>
          <cell r="E26">
            <v>3175747</v>
          </cell>
          <cell r="F26">
            <v>3202750</v>
          </cell>
        </row>
        <row r="27">
          <cell r="D27">
            <v>570707</v>
          </cell>
          <cell r="E27">
            <v>682135</v>
          </cell>
          <cell r="F27">
            <v>795917</v>
          </cell>
        </row>
        <row r="28">
          <cell r="D28">
            <v>3935878</v>
          </cell>
          <cell r="E28">
            <v>3857882</v>
          </cell>
          <cell r="F28">
            <v>3998667</v>
          </cell>
        </row>
        <row r="30">
          <cell r="D30">
            <v>2197000</v>
          </cell>
          <cell r="E30">
            <v>2143000</v>
          </cell>
          <cell r="F30">
            <v>2099275</v>
          </cell>
          <cell r="G30">
            <v>2.3E-2</v>
          </cell>
        </row>
        <row r="31">
          <cell r="D31">
            <v>93000</v>
          </cell>
          <cell r="E31">
            <v>90000</v>
          </cell>
          <cell r="F31">
            <v>85533</v>
          </cell>
        </row>
        <row r="32">
          <cell r="D32">
            <v>74300</v>
          </cell>
          <cell r="E32">
            <v>68100</v>
          </cell>
          <cell r="F32">
            <v>62564</v>
          </cell>
        </row>
        <row r="33">
          <cell r="D33">
            <v>85350</v>
          </cell>
          <cell r="E33">
            <v>85300</v>
          </cell>
          <cell r="F33">
            <v>111903</v>
          </cell>
        </row>
        <row r="34">
          <cell r="D34">
            <v>145000</v>
          </cell>
          <cell r="E34">
            <v>140000</v>
          </cell>
          <cell r="F34">
            <v>136275</v>
          </cell>
        </row>
        <row r="35">
          <cell r="D35">
            <v>42500</v>
          </cell>
          <cell r="E35">
            <v>39100</v>
          </cell>
          <cell r="F35">
            <v>36678</v>
          </cell>
        </row>
        <row r="36">
          <cell r="D36">
            <v>232700</v>
          </cell>
          <cell r="E36">
            <v>225675</v>
          </cell>
          <cell r="F36">
            <v>217374</v>
          </cell>
        </row>
        <row r="37">
          <cell r="D37">
            <v>230000</v>
          </cell>
          <cell r="E37">
            <v>220000</v>
          </cell>
          <cell r="F37">
            <v>214609</v>
          </cell>
        </row>
        <row r="38">
          <cell r="D38">
            <v>0</v>
          </cell>
          <cell r="E38">
            <v>0</v>
          </cell>
          <cell r="F38">
            <v>0</v>
          </cell>
        </row>
        <row r="39">
          <cell r="D39">
            <v>902850</v>
          </cell>
          <cell r="E39">
            <v>868175</v>
          </cell>
          <cell r="F39">
            <v>864936</v>
          </cell>
          <cell r="G39">
            <v>2.1700000000000001E-2</v>
          </cell>
        </row>
        <row r="40">
          <cell r="D40">
            <v>91000</v>
          </cell>
          <cell r="E40">
            <v>89000</v>
          </cell>
          <cell r="F40">
            <v>91476</v>
          </cell>
          <cell r="G40">
            <v>-2.5999999999999999E-3</v>
          </cell>
        </row>
        <row r="41">
          <cell r="D41">
            <v>93000</v>
          </cell>
          <cell r="E41">
            <v>89000</v>
          </cell>
          <cell r="F41">
            <v>85232</v>
          </cell>
        </row>
        <row r="42">
          <cell r="D42">
            <v>0</v>
          </cell>
          <cell r="E42">
            <v>0</v>
          </cell>
          <cell r="F42">
            <v>41078</v>
          </cell>
        </row>
        <row r="43">
          <cell r="D43">
            <v>104804</v>
          </cell>
          <cell r="E43">
            <v>98000</v>
          </cell>
          <cell r="F43">
            <v>93457</v>
          </cell>
        </row>
        <row r="44">
          <cell r="D44">
            <v>197804</v>
          </cell>
          <cell r="E44">
            <v>187000</v>
          </cell>
          <cell r="F44">
            <v>219767</v>
          </cell>
          <cell r="G44">
            <v>-5.1299999999999998E-2</v>
          </cell>
        </row>
        <row r="45">
          <cell r="D45">
            <v>3388654</v>
          </cell>
          <cell r="E45">
            <v>3287175</v>
          </cell>
          <cell r="F45">
            <v>3275454</v>
          </cell>
        </row>
        <row r="46">
          <cell r="D46">
            <v>0</v>
          </cell>
          <cell r="E46">
            <v>0</v>
          </cell>
          <cell r="F46">
            <v>41078</v>
          </cell>
        </row>
        <row r="47">
          <cell r="D47">
            <v>3388654</v>
          </cell>
          <cell r="E47">
            <v>3287175</v>
          </cell>
          <cell r="F47">
            <v>3316532</v>
          </cell>
        </row>
        <row r="48">
          <cell r="D48">
            <v>547224</v>
          </cell>
          <cell r="E48">
            <v>570707</v>
          </cell>
          <cell r="F48">
            <v>682135</v>
          </cell>
        </row>
        <row r="49">
          <cell r="D49">
            <v>3935878</v>
          </cell>
          <cell r="E49">
            <v>3857882</v>
          </cell>
          <cell r="F49">
            <v>3998667</v>
          </cell>
        </row>
        <row r="50">
          <cell r="D50">
            <v>11.90967</v>
          </cell>
        </row>
        <row r="52">
          <cell r="A52" t="str">
            <v>606 Iowa Avenue</v>
          </cell>
        </row>
        <row r="53">
          <cell r="A53" t="str">
            <v>College Springs, Iowa</v>
          </cell>
          <cell r="D53">
            <v>42835</v>
          </cell>
          <cell r="F53" t="str">
            <v>7 p.m.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B5">
            <v>2017</v>
          </cell>
        </row>
        <row r="6">
          <cell r="B6">
            <v>2018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sqref="A1:XFD64"/>
    </sheetView>
  </sheetViews>
  <sheetFormatPr defaultRowHeight="15"/>
  <sheetData>
    <row r="1" spans="1:9" s="5" customFormat="1" ht="9.1999999999999993" customHeight="1">
      <c r="A1" s="1" t="s">
        <v>0</v>
      </c>
      <c r="B1" s="2"/>
      <c r="C1" s="2"/>
      <c r="D1" s="2"/>
      <c r="E1" s="2"/>
      <c r="F1" s="3"/>
      <c r="G1" s="4"/>
      <c r="H1" s="4"/>
      <c r="I1" s="4"/>
    </row>
    <row r="2" spans="1:9" s="5" customFormat="1" ht="9.1999999999999993" customHeight="1">
      <c r="A2" s="6" t="s">
        <v>1</v>
      </c>
      <c r="B2" s="7"/>
      <c r="C2" s="7"/>
      <c r="D2" s="7"/>
      <c r="E2" s="7"/>
      <c r="F2" s="8"/>
      <c r="G2" s="4"/>
      <c r="H2" s="4"/>
      <c r="I2" s="4"/>
    </row>
    <row r="3" spans="1:9" s="5" customFormat="1" ht="9.1999999999999993" customHeight="1">
      <c r="A3" s="6" t="str">
        <f>[1]Proposed!A2</f>
        <v>PROPOSED SOUTH PAGE SCHOOL BUDGET SUMMARY</v>
      </c>
      <c r="B3" s="7"/>
      <c r="C3" s="7"/>
      <c r="D3" s="7"/>
      <c r="E3" s="7"/>
      <c r="F3" s="8"/>
      <c r="G3" s="4"/>
      <c r="H3" s="4"/>
      <c r="I3" s="4"/>
    </row>
    <row r="4" spans="1:9" s="5" customFormat="1" ht="9.1999999999999993" customHeight="1">
      <c r="A4" s="6" t="str">
        <f>[1]Proposed!A3</f>
        <v>FISCAL YEAR 2017-2018</v>
      </c>
      <c r="B4" s="7"/>
      <c r="C4" s="7"/>
      <c r="D4" s="7"/>
      <c r="E4" s="7"/>
      <c r="F4" s="8"/>
      <c r="G4" s="4"/>
      <c r="H4" s="4"/>
      <c r="I4" s="4"/>
    </row>
    <row r="5" spans="1:9" s="5" customFormat="1" ht="9.1999999999999993" customHeight="1">
      <c r="A5" s="9"/>
      <c r="B5" s="10"/>
      <c r="C5" s="10"/>
      <c r="D5" s="10"/>
      <c r="E5" s="10"/>
      <c r="F5" s="11"/>
      <c r="G5" s="4"/>
      <c r="H5" s="4"/>
      <c r="I5" s="4"/>
    </row>
    <row r="6" spans="1:9" s="5" customFormat="1" ht="9.1999999999999993" customHeight="1">
      <c r="A6" s="12" t="s">
        <v>2</v>
      </c>
      <c r="B6" s="13"/>
      <c r="C6" s="13"/>
      <c r="D6" s="13" t="s">
        <v>3</v>
      </c>
      <c r="E6" s="13" t="s">
        <v>4</v>
      </c>
      <c r="F6" s="14"/>
      <c r="G6" s="15"/>
      <c r="H6" s="4"/>
      <c r="I6" s="4"/>
    </row>
    <row r="7" spans="1:9" s="5" customFormat="1" ht="9.1999999999999993" customHeight="1">
      <c r="A7" s="16" t="str">
        <f>IF([1]Proposed!A52&lt;&gt;"",[1]Proposed!A52,"")</f>
        <v>606 Iowa Avenue</v>
      </c>
      <c r="B7" s="17"/>
      <c r="C7" s="17"/>
      <c r="D7" s="18"/>
      <c r="E7" s="19"/>
      <c r="F7" s="14"/>
      <c r="G7" s="15"/>
      <c r="H7" s="4"/>
      <c r="I7" s="4"/>
    </row>
    <row r="8" spans="1:9" s="5" customFormat="1" ht="9.1999999999999993" customHeight="1">
      <c r="A8" s="16" t="str">
        <f>IF([1]Proposed!A53&lt;&gt;"",[1]Proposed!A53,"")</f>
        <v>College Springs, Iowa</v>
      </c>
      <c r="B8" s="17"/>
      <c r="C8" s="17"/>
      <c r="D8" s="20">
        <f>IF([1]Proposed!D53&lt;&gt;"",[1]Proposed!D53,"")</f>
        <v>42835</v>
      </c>
      <c r="E8" s="21" t="str">
        <f>IF([1]Proposed!F53&lt;&gt;"",[1]Proposed!F53,"")</f>
        <v>7 p.m.</v>
      </c>
      <c r="F8" s="22" t="s">
        <v>5</v>
      </c>
      <c r="G8" s="15"/>
      <c r="H8" s="4"/>
      <c r="I8" s="4"/>
    </row>
    <row r="9" spans="1:9" s="5" customFormat="1" ht="9.1999999999999993" customHeight="1">
      <c r="A9" s="16" t="str">
        <f>IF([1]Proposed!A54&lt;&gt;"",[1]Proposed!A54,"")</f>
        <v/>
      </c>
      <c r="B9" s="17"/>
      <c r="C9" s="17"/>
      <c r="D9" s="18"/>
      <c r="E9" s="23"/>
      <c r="F9" s="24"/>
      <c r="G9" s="15"/>
      <c r="H9" s="4"/>
      <c r="I9" s="4"/>
    </row>
    <row r="10" spans="1:9" s="5" customFormat="1" ht="9.1999999999999993" customHeight="1">
      <c r="A10" s="12" t="str">
        <f>CONCATENATE("The Board of Directors will conduct a public hearing on the proposed ",[1]DoM!$B$5,"/",RIGHT([1]DoM!$B$6,2)," school budget at")</f>
        <v>The Board of Directors will conduct a public hearing on the proposed 2017/18 school budget at</v>
      </c>
      <c r="B10" s="25"/>
      <c r="C10" s="25"/>
      <c r="D10" s="25"/>
      <c r="E10" s="25"/>
      <c r="F10" s="24"/>
      <c r="G10" s="15"/>
      <c r="H10" s="4"/>
      <c r="I10" s="4"/>
    </row>
    <row r="11" spans="1:9" s="5" customFormat="1" ht="9.1999999999999993" customHeight="1">
      <c r="A11" s="12" t="s">
        <v>6</v>
      </c>
      <c r="B11" s="25"/>
      <c r="C11" s="25"/>
      <c r="D11" s="25"/>
      <c r="E11" s="25"/>
      <c r="F11" s="24"/>
      <c r="G11" s="15"/>
      <c r="H11" s="4"/>
      <c r="I11" s="4"/>
    </row>
    <row r="12" spans="1:9" s="5" customFormat="1" ht="9.1999999999999993" customHeight="1">
      <c r="A12" s="12" t="s">
        <v>7</v>
      </c>
      <c r="B12" s="25"/>
      <c r="C12" s="25"/>
      <c r="D12" s="25"/>
      <c r="E12" s="25"/>
      <c r="F12" s="24"/>
      <c r="G12" s="15"/>
      <c r="H12" s="4"/>
      <c r="I12" s="4"/>
    </row>
    <row r="13" spans="1:9" s="5" customFormat="1" ht="9.1999999999999993" customHeight="1">
      <c r="A13" s="12" t="s">
        <v>8</v>
      </c>
      <c r="B13" s="25"/>
      <c r="C13" s="25"/>
      <c r="D13" s="25"/>
      <c r="E13" s="25"/>
      <c r="F13" s="24"/>
      <c r="G13" s="15"/>
      <c r="H13" s="4"/>
      <c r="I13" s="4"/>
    </row>
    <row r="14" spans="1:9" s="5" customFormat="1" ht="9.1999999999999993" customHeight="1">
      <c r="A14" s="12" t="s">
        <v>9</v>
      </c>
      <c r="B14" s="25"/>
      <c r="C14" s="25"/>
      <c r="D14" s="25"/>
      <c r="E14" s="25"/>
      <c r="F14" s="24"/>
      <c r="G14" s="15"/>
      <c r="H14" s="4"/>
      <c r="I14" s="4"/>
    </row>
    <row r="15" spans="1:9" s="5" customFormat="1" ht="19.149999999999999" customHeight="1">
      <c r="A15" s="12"/>
      <c r="B15" s="25"/>
      <c r="C15" s="26" t="str">
        <f>[1]Proposed!D6</f>
        <v>Budget 2018</v>
      </c>
      <c r="D15" s="27" t="str">
        <f>[1]Proposed!E6</f>
        <v>Re-est. 2017</v>
      </c>
      <c r="E15" s="26" t="str">
        <f>[1]Proposed!F6</f>
        <v>Actual 2016</v>
      </c>
      <c r="F15" s="28" t="str">
        <f>[1]Proposed!G6</f>
        <v>Avg %16-18</v>
      </c>
      <c r="G15" s="4"/>
      <c r="H15" s="4"/>
      <c r="I15" s="4"/>
    </row>
    <row r="16" spans="1:9" s="5" customFormat="1" ht="9.1999999999999993" customHeight="1">
      <c r="A16" s="29" t="s">
        <v>10</v>
      </c>
      <c r="B16" s="30">
        <v>1</v>
      </c>
      <c r="C16" s="31">
        <f>[1]Proposed!D7</f>
        <v>1290071</v>
      </c>
      <c r="D16" s="31">
        <f>[1]Proposed!E7</f>
        <v>1172602</v>
      </c>
      <c r="E16" s="31">
        <f>[1]Proposed!F7</f>
        <v>1108002</v>
      </c>
      <c r="F16" s="32">
        <f>[1]Proposed!G7</f>
        <v>7.9000000000000001E-2</v>
      </c>
      <c r="G16" s="4"/>
      <c r="H16" s="4"/>
      <c r="I16" s="4"/>
    </row>
    <row r="17" spans="1:9" s="5" customFormat="1" ht="9.1999999999999993" customHeight="1">
      <c r="A17" s="29" t="s">
        <v>11</v>
      </c>
      <c r="B17" s="30">
        <v>2</v>
      </c>
      <c r="C17" s="31">
        <f>[1]Proposed!D8</f>
        <v>35393</v>
      </c>
      <c r="D17" s="31">
        <f>[1]Proposed!E8</f>
        <v>36084</v>
      </c>
      <c r="E17" s="31">
        <f>[1]Proposed!F8</f>
        <v>39320</v>
      </c>
      <c r="F17" s="32">
        <f>[1]Proposed!G8</f>
        <v>-5.1200000000000002E-2</v>
      </c>
      <c r="G17" s="4"/>
      <c r="H17" s="4"/>
      <c r="I17" s="4"/>
    </row>
    <row r="18" spans="1:9" s="5" customFormat="1" ht="9.1999999999999993" customHeight="1">
      <c r="A18" s="29" t="s">
        <v>12</v>
      </c>
      <c r="B18" s="30">
        <v>3</v>
      </c>
      <c r="C18" s="31">
        <f>[1]Proposed!D9</f>
        <v>113000</v>
      </c>
      <c r="D18" s="31">
        <f>[1]Proposed!E9</f>
        <v>109597</v>
      </c>
      <c r="E18" s="31">
        <f>[1]Proposed!F9</f>
        <v>91600</v>
      </c>
      <c r="F18" s="32">
        <f>[1]Proposed!G9</f>
        <v>0.11070000000000001</v>
      </c>
      <c r="G18" s="4"/>
      <c r="H18" s="4"/>
      <c r="I18" s="4"/>
    </row>
    <row r="19" spans="1:9" s="5" customFormat="1" ht="9.1999999999999993" customHeight="1">
      <c r="A19" s="29" t="s">
        <v>13</v>
      </c>
      <c r="B19" s="30">
        <v>4</v>
      </c>
      <c r="C19" s="31">
        <f>[1]Proposed!D10</f>
        <v>138000</v>
      </c>
      <c r="D19" s="31">
        <f>[1]Proposed!E10</f>
        <v>135000</v>
      </c>
      <c r="E19" s="31">
        <f>[1]Proposed!F10</f>
        <v>128629</v>
      </c>
      <c r="F19" s="33"/>
      <c r="G19" s="4"/>
      <c r="H19" s="4"/>
      <c r="I19" s="4"/>
    </row>
    <row r="20" spans="1:9" s="5" customFormat="1" ht="9.1999999999999993" customHeight="1">
      <c r="A20" s="29" t="s">
        <v>14</v>
      </c>
      <c r="B20" s="30">
        <v>5</v>
      </c>
      <c r="C20" s="31">
        <f>[1]Proposed!D11</f>
        <v>1025</v>
      </c>
      <c r="D20" s="31">
        <f>[1]Proposed!E11</f>
        <v>895</v>
      </c>
      <c r="E20" s="31">
        <f>[1]Proposed!F11</f>
        <v>896</v>
      </c>
      <c r="F20" s="34"/>
      <c r="G20" s="4"/>
      <c r="H20" s="4"/>
      <c r="I20" s="4"/>
    </row>
    <row r="21" spans="1:9" s="5" customFormat="1" ht="9.1999999999999993" customHeight="1">
      <c r="A21" s="29" t="s">
        <v>15</v>
      </c>
      <c r="B21" s="30">
        <v>6</v>
      </c>
      <c r="C21" s="31">
        <f>[1]Proposed!D12</f>
        <v>39300</v>
      </c>
      <c r="D21" s="31">
        <f>[1]Proposed!E12</f>
        <v>37200</v>
      </c>
      <c r="E21" s="31">
        <f>[1]Proposed!F12</f>
        <v>29140</v>
      </c>
      <c r="F21" s="34"/>
      <c r="G21" s="4"/>
      <c r="H21" s="4"/>
      <c r="I21" s="4"/>
    </row>
    <row r="22" spans="1:9" s="5" customFormat="1" ht="9.1999999999999993" customHeight="1">
      <c r="A22" s="29" t="s">
        <v>16</v>
      </c>
      <c r="B22" s="30">
        <v>7</v>
      </c>
      <c r="C22" s="31">
        <f>[1]Proposed!D13</f>
        <v>79000</v>
      </c>
      <c r="D22" s="31">
        <f>[1]Proposed!E13</f>
        <v>77000</v>
      </c>
      <c r="E22" s="31">
        <f>[1]Proposed!F13</f>
        <v>74225</v>
      </c>
      <c r="F22" s="34"/>
      <c r="G22" s="4"/>
      <c r="H22" s="4"/>
      <c r="I22" s="4"/>
    </row>
    <row r="23" spans="1:9" s="5" customFormat="1" ht="9.1999999999999993" customHeight="1">
      <c r="A23" s="29" t="s">
        <v>17</v>
      </c>
      <c r="B23" s="30">
        <v>8</v>
      </c>
      <c r="C23" s="31">
        <f>[1]Proposed!D14</f>
        <v>6200</v>
      </c>
      <c r="D23" s="31">
        <f>[1]Proposed!E14</f>
        <v>83175</v>
      </c>
      <c r="E23" s="31">
        <f>[1]Proposed!F14</f>
        <v>84350</v>
      </c>
      <c r="F23" s="34"/>
      <c r="G23" s="4"/>
      <c r="H23" s="4"/>
      <c r="I23" s="4"/>
    </row>
    <row r="24" spans="1:9" s="5" customFormat="1" ht="9.1999999999999993" customHeight="1">
      <c r="A24" s="29" t="s">
        <v>18</v>
      </c>
      <c r="B24" s="30">
        <v>9</v>
      </c>
      <c r="C24" s="31">
        <f>[1]Proposed!D15</f>
        <v>0</v>
      </c>
      <c r="D24" s="31">
        <f>[1]Proposed!E15</f>
        <v>0</v>
      </c>
      <c r="E24" s="31">
        <f>[1]Proposed!F15</f>
        <v>0</v>
      </c>
      <c r="F24" s="34"/>
      <c r="G24" s="4"/>
      <c r="H24" s="4"/>
      <c r="I24" s="4"/>
    </row>
    <row r="25" spans="1:9" s="5" customFormat="1" ht="9.1999999999999993" customHeight="1">
      <c r="A25" s="29" t="s">
        <v>19</v>
      </c>
      <c r="B25" s="30">
        <v>10</v>
      </c>
      <c r="C25" s="31">
        <f>[1]Proposed!D16</f>
        <v>1257339</v>
      </c>
      <c r="D25" s="31">
        <f>[1]Proposed!E16</f>
        <v>1070934</v>
      </c>
      <c r="E25" s="31">
        <f>[1]Proposed!F16</f>
        <v>1234719</v>
      </c>
      <c r="F25" s="34"/>
      <c r="G25" s="4"/>
      <c r="H25" s="4"/>
      <c r="I25" s="4"/>
    </row>
    <row r="26" spans="1:9" s="5" customFormat="1" ht="9.1999999999999993" customHeight="1">
      <c r="A26" s="29" t="s">
        <v>20</v>
      </c>
      <c r="B26" s="30">
        <v>11</v>
      </c>
      <c r="C26" s="31">
        <f>[1]Proposed!D17</f>
        <v>3289</v>
      </c>
      <c r="D26" s="31">
        <f>[1]Proposed!E17</f>
        <v>0</v>
      </c>
      <c r="E26" s="31">
        <f>[1]Proposed!F17</f>
        <v>0</v>
      </c>
      <c r="F26" s="34"/>
      <c r="G26" s="4"/>
      <c r="H26" s="4"/>
      <c r="I26" s="4"/>
    </row>
    <row r="27" spans="1:9" s="5" customFormat="1" ht="9.1999999999999993" customHeight="1">
      <c r="A27" s="29" t="s">
        <v>21</v>
      </c>
      <c r="B27" s="30">
        <v>12</v>
      </c>
      <c r="C27" s="31">
        <f>[1]Proposed!D18</f>
        <v>236150</v>
      </c>
      <c r="D27" s="31">
        <f>[1]Proposed!E18</f>
        <v>295800</v>
      </c>
      <c r="E27" s="31">
        <f>[1]Proposed!F18</f>
        <v>228577</v>
      </c>
      <c r="F27" s="34"/>
      <c r="G27" s="4"/>
      <c r="H27" s="4"/>
      <c r="I27" s="4"/>
    </row>
    <row r="28" spans="1:9" s="5" customFormat="1" ht="9.1999999999999993" customHeight="1">
      <c r="A28" s="29" t="s">
        <v>22</v>
      </c>
      <c r="B28" s="30">
        <v>13</v>
      </c>
      <c r="C28" s="31">
        <f>[1]Proposed!D19</f>
        <v>3404</v>
      </c>
      <c r="D28" s="31">
        <f>[1]Proposed!E19</f>
        <v>3337</v>
      </c>
      <c r="E28" s="31">
        <f>[1]Proposed!F19</f>
        <v>6395</v>
      </c>
      <c r="F28" s="34"/>
      <c r="G28" s="4"/>
      <c r="H28" s="4"/>
      <c r="I28" s="4"/>
    </row>
    <row r="29" spans="1:9" s="5" customFormat="1" ht="9.1999999999999993" customHeight="1">
      <c r="A29" s="29" t="s">
        <v>23</v>
      </c>
      <c r="B29" s="30">
        <v>14</v>
      </c>
      <c r="C29" s="31">
        <f>[1]Proposed!D20</f>
        <v>57000</v>
      </c>
      <c r="D29" s="31">
        <f>[1]Proposed!E20</f>
        <v>55123</v>
      </c>
      <c r="E29" s="31">
        <f>[1]Proposed!F20</f>
        <v>45439</v>
      </c>
      <c r="F29" s="34"/>
      <c r="G29" s="4"/>
      <c r="H29" s="4"/>
      <c r="I29" s="4"/>
    </row>
    <row r="30" spans="1:9" s="5" customFormat="1" ht="9.1999999999999993" customHeight="1">
      <c r="A30" s="29" t="s">
        <v>24</v>
      </c>
      <c r="B30" s="30">
        <v>15</v>
      </c>
      <c r="C30" s="31">
        <f>[1]Proposed!D21</f>
        <v>106000</v>
      </c>
      <c r="D30" s="31">
        <f>[1]Proposed!E21</f>
        <v>99000</v>
      </c>
      <c r="E30" s="31">
        <f>[1]Proposed!F21</f>
        <v>90380</v>
      </c>
      <c r="F30" s="34"/>
      <c r="G30" s="4"/>
      <c r="H30" s="4"/>
      <c r="I30" s="4"/>
    </row>
    <row r="31" spans="1:9" s="5" customFormat="1" ht="9.1999999999999993" customHeight="1">
      <c r="A31" s="29" t="s">
        <v>25</v>
      </c>
      <c r="B31" s="30">
        <v>16</v>
      </c>
      <c r="C31" s="31">
        <f>[1]Proposed!D22</f>
        <v>3365171</v>
      </c>
      <c r="D31" s="31">
        <f>[1]Proposed!E22</f>
        <v>3175747</v>
      </c>
      <c r="E31" s="31">
        <f>[1]Proposed!F22</f>
        <v>3161672</v>
      </c>
      <c r="F31" s="34"/>
      <c r="G31" s="4"/>
      <c r="H31" s="4"/>
      <c r="I31" s="4"/>
    </row>
    <row r="32" spans="1:9" s="5" customFormat="1" ht="9.1999999999999993" customHeight="1">
      <c r="A32" s="29" t="s">
        <v>26</v>
      </c>
      <c r="B32" s="30">
        <v>17</v>
      </c>
      <c r="C32" s="31">
        <f>[1]Proposed!D23</f>
        <v>0</v>
      </c>
      <c r="D32" s="31">
        <f>[1]Proposed!E23</f>
        <v>0</v>
      </c>
      <c r="E32" s="31">
        <f>[1]Proposed!F23</f>
        <v>0</v>
      </c>
      <c r="F32" s="34"/>
      <c r="G32" s="4"/>
      <c r="H32" s="4"/>
      <c r="I32" s="4"/>
    </row>
    <row r="33" spans="1:9" s="5" customFormat="1" ht="9.1999999999999993" customHeight="1">
      <c r="A33" s="29" t="s">
        <v>27</v>
      </c>
      <c r="B33" s="30">
        <v>18</v>
      </c>
      <c r="C33" s="31">
        <f>[1]Proposed!D24</f>
        <v>0</v>
      </c>
      <c r="D33" s="31">
        <f>[1]Proposed!E24</f>
        <v>0</v>
      </c>
      <c r="E33" s="31">
        <f>[1]Proposed!F24</f>
        <v>41078</v>
      </c>
      <c r="F33" s="34"/>
      <c r="G33" s="4"/>
      <c r="H33" s="4"/>
      <c r="I33" s="4"/>
    </row>
    <row r="34" spans="1:9" s="5" customFormat="1" ht="9.1999999999999993" customHeight="1">
      <c r="A34" s="29" t="s">
        <v>28</v>
      </c>
      <c r="B34" s="30">
        <v>19</v>
      </c>
      <c r="C34" s="31">
        <f>[1]Proposed!D25</f>
        <v>0</v>
      </c>
      <c r="D34" s="31">
        <f>[1]Proposed!E25</f>
        <v>0</v>
      </c>
      <c r="E34" s="31">
        <f>[1]Proposed!F25</f>
        <v>0</v>
      </c>
      <c r="F34" s="34"/>
      <c r="G34" s="4"/>
      <c r="H34" s="4"/>
      <c r="I34" s="4"/>
    </row>
    <row r="35" spans="1:9" s="5" customFormat="1" ht="9.1999999999999993" customHeight="1">
      <c r="A35" s="29" t="s">
        <v>29</v>
      </c>
      <c r="B35" s="30">
        <v>20</v>
      </c>
      <c r="C35" s="31">
        <f>[1]Proposed!D26</f>
        <v>3365171</v>
      </c>
      <c r="D35" s="31">
        <f>[1]Proposed!E26</f>
        <v>3175747</v>
      </c>
      <c r="E35" s="31">
        <f>[1]Proposed!F26</f>
        <v>3202750</v>
      </c>
      <c r="F35" s="34"/>
      <c r="G35" s="4"/>
      <c r="H35" s="4"/>
      <c r="I35" s="4"/>
    </row>
    <row r="36" spans="1:9" s="5" customFormat="1" ht="9.1999999999999993" customHeight="1">
      <c r="A36" s="29" t="s">
        <v>30</v>
      </c>
      <c r="B36" s="30">
        <v>21</v>
      </c>
      <c r="C36" s="31">
        <f>[1]Proposed!D27</f>
        <v>570707</v>
      </c>
      <c r="D36" s="31">
        <f>[1]Proposed!E27</f>
        <v>682135</v>
      </c>
      <c r="E36" s="31">
        <f>[1]Proposed!F27</f>
        <v>795917</v>
      </c>
      <c r="F36" s="34"/>
      <c r="G36" s="4"/>
      <c r="H36" s="4"/>
      <c r="I36" s="4"/>
    </row>
    <row r="37" spans="1:9" s="5" customFormat="1" ht="9.1999999999999993" customHeight="1">
      <c r="A37" s="35" t="s">
        <v>31</v>
      </c>
      <c r="B37" s="30">
        <v>22</v>
      </c>
      <c r="C37" s="31">
        <f>[1]Proposed!D28</f>
        <v>3935878</v>
      </c>
      <c r="D37" s="31">
        <f>[1]Proposed!E28</f>
        <v>3857882</v>
      </c>
      <c r="E37" s="31">
        <f>[1]Proposed!F28</f>
        <v>3998667</v>
      </c>
      <c r="F37" s="34"/>
      <c r="G37" s="4"/>
      <c r="H37" s="4"/>
      <c r="I37" s="4"/>
    </row>
    <row r="38" spans="1:9" s="5" customFormat="1" ht="9.1999999999999993" customHeight="1">
      <c r="A38" s="12"/>
      <c r="B38" s="25"/>
      <c r="C38" s="36"/>
      <c r="D38" s="36"/>
      <c r="E38" s="37"/>
      <c r="F38" s="38"/>
      <c r="G38" s="4"/>
      <c r="H38" s="4"/>
      <c r="I38" s="4"/>
    </row>
    <row r="39" spans="1:9" s="5" customFormat="1" ht="9.1999999999999993" customHeight="1">
      <c r="A39" s="35" t="s">
        <v>32</v>
      </c>
      <c r="B39" s="39">
        <v>23</v>
      </c>
      <c r="C39" s="31">
        <f>[1]Proposed!D30</f>
        <v>2197000</v>
      </c>
      <c r="D39" s="31">
        <f>[1]Proposed!E30</f>
        <v>2143000</v>
      </c>
      <c r="E39" s="31">
        <f>[1]Proposed!F30</f>
        <v>2099275</v>
      </c>
      <c r="F39" s="32">
        <f>[1]Proposed!G30</f>
        <v>2.3E-2</v>
      </c>
      <c r="G39" s="4"/>
      <c r="H39" s="4"/>
      <c r="I39" s="4"/>
    </row>
    <row r="40" spans="1:9" s="5" customFormat="1" ht="9.1999999999999993" customHeight="1">
      <c r="A40" s="29" t="s">
        <v>33</v>
      </c>
      <c r="B40" s="30">
        <v>24</v>
      </c>
      <c r="C40" s="31">
        <f>[1]Proposed!D31</f>
        <v>93000</v>
      </c>
      <c r="D40" s="31">
        <f>[1]Proposed!E31</f>
        <v>90000</v>
      </c>
      <c r="E40" s="31">
        <f>[1]Proposed!F31</f>
        <v>85533</v>
      </c>
      <c r="F40" s="33"/>
      <c r="G40" s="4"/>
      <c r="H40" s="4"/>
      <c r="I40" s="4"/>
    </row>
    <row r="41" spans="1:9" s="5" customFormat="1" ht="9.1999999999999993" customHeight="1">
      <c r="A41" s="29" t="s">
        <v>34</v>
      </c>
      <c r="B41" s="30">
        <v>25</v>
      </c>
      <c r="C41" s="31">
        <f>[1]Proposed!D32</f>
        <v>74300</v>
      </c>
      <c r="D41" s="31">
        <f>[1]Proposed!E32</f>
        <v>68100</v>
      </c>
      <c r="E41" s="31">
        <f>[1]Proposed!F32</f>
        <v>62564</v>
      </c>
      <c r="F41" s="34"/>
      <c r="G41" s="4"/>
      <c r="H41" s="4"/>
      <c r="I41" s="4"/>
    </row>
    <row r="42" spans="1:9" s="5" customFormat="1" ht="9.1999999999999993" customHeight="1">
      <c r="A42" s="29" t="s">
        <v>35</v>
      </c>
      <c r="B42" s="30">
        <v>26</v>
      </c>
      <c r="C42" s="31">
        <f>[1]Proposed!D33</f>
        <v>85350</v>
      </c>
      <c r="D42" s="31">
        <f>[1]Proposed!E33</f>
        <v>85300</v>
      </c>
      <c r="E42" s="31">
        <f>[1]Proposed!F33</f>
        <v>111903</v>
      </c>
      <c r="F42" s="34"/>
      <c r="G42" s="4"/>
      <c r="H42" s="4"/>
      <c r="I42" s="4"/>
    </row>
    <row r="43" spans="1:9" s="5" customFormat="1" ht="9.1999999999999993" customHeight="1">
      <c r="A43" s="29" t="s">
        <v>36</v>
      </c>
      <c r="B43" s="30">
        <v>27</v>
      </c>
      <c r="C43" s="31">
        <f>[1]Proposed!D34</f>
        <v>145000</v>
      </c>
      <c r="D43" s="31">
        <f>[1]Proposed!E34</f>
        <v>140000</v>
      </c>
      <c r="E43" s="31">
        <f>[1]Proposed!F34</f>
        <v>136275</v>
      </c>
      <c r="F43" s="34"/>
      <c r="G43" s="4"/>
      <c r="H43" s="4"/>
      <c r="I43" s="4"/>
    </row>
    <row r="44" spans="1:9" s="5" customFormat="1" ht="9.1999999999999993" customHeight="1">
      <c r="A44" s="29" t="s">
        <v>37</v>
      </c>
      <c r="B44" s="30">
        <v>28</v>
      </c>
      <c r="C44" s="31">
        <f>[1]Proposed!D35</f>
        <v>42500</v>
      </c>
      <c r="D44" s="31">
        <f>[1]Proposed!E35</f>
        <v>39100</v>
      </c>
      <c r="E44" s="31">
        <f>[1]Proposed!F35</f>
        <v>36678</v>
      </c>
      <c r="F44" s="34"/>
      <c r="G44" s="4"/>
      <c r="H44" s="4"/>
      <c r="I44" s="4"/>
    </row>
    <row r="45" spans="1:9" s="5" customFormat="1" ht="9.1999999999999993" customHeight="1">
      <c r="A45" s="29" t="s">
        <v>38</v>
      </c>
      <c r="B45" s="30">
        <v>29</v>
      </c>
      <c r="C45" s="31">
        <f>[1]Proposed!D36</f>
        <v>232700</v>
      </c>
      <c r="D45" s="31">
        <f>[1]Proposed!E36</f>
        <v>225675</v>
      </c>
      <c r="E45" s="31">
        <f>[1]Proposed!F36</f>
        <v>217374</v>
      </c>
      <c r="F45" s="34"/>
      <c r="G45" s="4"/>
      <c r="H45" s="4"/>
      <c r="I45" s="4"/>
    </row>
    <row r="46" spans="1:9" s="5" customFormat="1" ht="9.1999999999999993" customHeight="1">
      <c r="A46" s="29" t="s">
        <v>39</v>
      </c>
      <c r="B46" s="30">
        <v>30</v>
      </c>
      <c r="C46" s="31">
        <f>[1]Proposed!D37</f>
        <v>230000</v>
      </c>
      <c r="D46" s="31">
        <f>[1]Proposed!E37</f>
        <v>220000</v>
      </c>
      <c r="E46" s="31">
        <f>[1]Proposed!F37</f>
        <v>214609</v>
      </c>
      <c r="F46" s="34"/>
      <c r="G46" s="4"/>
      <c r="H46" s="4"/>
      <c r="I46" s="4"/>
    </row>
    <row r="47" spans="1:9" s="5" customFormat="1" ht="9.1999999999999993" customHeight="1">
      <c r="A47" s="29" t="s">
        <v>40</v>
      </c>
      <c r="B47" s="30">
        <v>31</v>
      </c>
      <c r="C47" s="31">
        <f>[1]Proposed!D38</f>
        <v>0</v>
      </c>
      <c r="D47" s="31">
        <f>[1]Proposed!E38</f>
        <v>0</v>
      </c>
      <c r="E47" s="31">
        <f>[1]Proposed!F38</f>
        <v>0</v>
      </c>
      <c r="F47" s="40"/>
      <c r="G47" s="4"/>
      <c r="H47" s="4"/>
      <c r="I47" s="4"/>
    </row>
    <row r="48" spans="1:9" s="5" customFormat="1" ht="9.1999999999999993" customHeight="1">
      <c r="A48" s="35" t="s">
        <v>41</v>
      </c>
      <c r="B48" s="39" t="s">
        <v>42</v>
      </c>
      <c r="C48" s="31">
        <f>[1]Proposed!D39</f>
        <v>902850</v>
      </c>
      <c r="D48" s="31">
        <f>[1]Proposed!E39</f>
        <v>868175</v>
      </c>
      <c r="E48" s="31">
        <f>[1]Proposed!F39</f>
        <v>864936</v>
      </c>
      <c r="F48" s="32">
        <f>[1]Proposed!G39</f>
        <v>2.1700000000000001E-2</v>
      </c>
      <c r="G48" s="4"/>
      <c r="H48" s="4"/>
      <c r="I48" s="4"/>
    </row>
    <row r="49" spans="1:9" s="5" customFormat="1" ht="9.1999999999999993" customHeight="1">
      <c r="A49" s="35" t="s">
        <v>43</v>
      </c>
      <c r="B49" s="39">
        <v>32</v>
      </c>
      <c r="C49" s="31">
        <f>[1]Proposed!D40</f>
        <v>91000</v>
      </c>
      <c r="D49" s="31">
        <f>[1]Proposed!E40</f>
        <v>89000</v>
      </c>
      <c r="E49" s="31">
        <f>[1]Proposed!F40</f>
        <v>91476</v>
      </c>
      <c r="F49" s="32">
        <f>[1]Proposed!G40</f>
        <v>-2.5999999999999999E-3</v>
      </c>
      <c r="G49" s="4"/>
      <c r="H49" s="4"/>
      <c r="I49" s="4"/>
    </row>
    <row r="50" spans="1:9" s="5" customFormat="1" ht="9.1999999999999993" customHeight="1">
      <c r="A50" s="29" t="s">
        <v>44</v>
      </c>
      <c r="B50" s="30">
        <v>33</v>
      </c>
      <c r="C50" s="31">
        <f>[1]Proposed!D41</f>
        <v>93000</v>
      </c>
      <c r="D50" s="31">
        <f>[1]Proposed!E41</f>
        <v>89000</v>
      </c>
      <c r="E50" s="31">
        <f>[1]Proposed!F41</f>
        <v>85232</v>
      </c>
      <c r="F50" s="33"/>
      <c r="G50" s="4"/>
      <c r="H50" s="4"/>
      <c r="I50" s="4"/>
    </row>
    <row r="51" spans="1:9" s="5" customFormat="1" ht="9.1999999999999993" customHeight="1">
      <c r="A51" s="29" t="s">
        <v>45</v>
      </c>
      <c r="B51" s="30">
        <v>34</v>
      </c>
      <c r="C51" s="31">
        <f>[1]Proposed!D42</f>
        <v>0</v>
      </c>
      <c r="D51" s="31">
        <f>[1]Proposed!E42</f>
        <v>0</v>
      </c>
      <c r="E51" s="31">
        <f>[1]Proposed!F42</f>
        <v>41078</v>
      </c>
      <c r="F51" s="34"/>
      <c r="G51" s="4"/>
      <c r="H51" s="4"/>
      <c r="I51" s="4"/>
    </row>
    <row r="52" spans="1:9" s="5" customFormat="1" ht="9.1999999999999993" customHeight="1">
      <c r="A52" s="29" t="s">
        <v>46</v>
      </c>
      <c r="B52" s="30">
        <v>35</v>
      </c>
      <c r="C52" s="31">
        <f>[1]Proposed!D43</f>
        <v>104804</v>
      </c>
      <c r="D52" s="31">
        <f>[1]Proposed!E43</f>
        <v>98000</v>
      </c>
      <c r="E52" s="31">
        <f>[1]Proposed!F43</f>
        <v>93457</v>
      </c>
      <c r="F52" s="41"/>
      <c r="G52" s="15"/>
      <c r="H52" s="4"/>
      <c r="I52" s="4"/>
    </row>
    <row r="53" spans="1:9" s="5" customFormat="1" ht="9.1999999999999993" customHeight="1">
      <c r="A53" s="35" t="s">
        <v>47</v>
      </c>
      <c r="B53" s="39" t="s">
        <v>48</v>
      </c>
      <c r="C53" s="31">
        <f>[1]Proposed!D44</f>
        <v>197804</v>
      </c>
      <c r="D53" s="31">
        <f>[1]Proposed!E44</f>
        <v>187000</v>
      </c>
      <c r="E53" s="31">
        <f>[1]Proposed!F44</f>
        <v>219767</v>
      </c>
      <c r="F53" s="32">
        <f>[1]Proposed!G44</f>
        <v>-5.1299999999999998E-2</v>
      </c>
      <c r="G53" s="15"/>
      <c r="H53" s="4"/>
      <c r="I53" s="4"/>
    </row>
    <row r="54" spans="1:9" s="5" customFormat="1" ht="9.1999999999999993" customHeight="1">
      <c r="A54" s="29" t="s">
        <v>49</v>
      </c>
      <c r="B54" s="30">
        <v>36</v>
      </c>
      <c r="C54" s="31">
        <f>[1]Proposed!D45</f>
        <v>3388654</v>
      </c>
      <c r="D54" s="31">
        <f>[1]Proposed!E45</f>
        <v>3287175</v>
      </c>
      <c r="E54" s="31">
        <f>[1]Proposed!F45</f>
        <v>3275454</v>
      </c>
      <c r="F54" s="33"/>
      <c r="G54" s="15"/>
      <c r="H54" s="4"/>
      <c r="I54" s="4"/>
    </row>
    <row r="55" spans="1:9" s="5" customFormat="1" ht="9.1999999999999993" customHeight="1">
      <c r="A55" s="29" t="s">
        <v>50</v>
      </c>
      <c r="B55" s="30">
        <v>37</v>
      </c>
      <c r="C55" s="31">
        <f>[1]Proposed!D46</f>
        <v>0</v>
      </c>
      <c r="D55" s="31">
        <f>[1]Proposed!E46</f>
        <v>0</v>
      </c>
      <c r="E55" s="31">
        <f>[1]Proposed!F46</f>
        <v>41078</v>
      </c>
      <c r="F55" s="34"/>
      <c r="G55" s="15"/>
      <c r="H55" s="4"/>
      <c r="I55" s="4"/>
    </row>
    <row r="56" spans="1:9" s="5" customFormat="1" ht="9.1999999999999993" customHeight="1">
      <c r="A56" s="29" t="s">
        <v>51</v>
      </c>
      <c r="B56" s="30">
        <v>38</v>
      </c>
      <c r="C56" s="31">
        <f>[1]Proposed!D47</f>
        <v>3388654</v>
      </c>
      <c r="D56" s="31">
        <f>[1]Proposed!E47</f>
        <v>3287175</v>
      </c>
      <c r="E56" s="31">
        <f>[1]Proposed!F47</f>
        <v>3316532</v>
      </c>
      <c r="F56" s="34"/>
      <c r="G56" s="15"/>
      <c r="H56" s="4"/>
      <c r="I56" s="4"/>
    </row>
    <row r="57" spans="1:9" s="5" customFormat="1" ht="9.1999999999999993" customHeight="1">
      <c r="A57" s="29" t="s">
        <v>52</v>
      </c>
      <c r="B57" s="30">
        <v>39</v>
      </c>
      <c r="C57" s="31">
        <f>[1]Proposed!D48</f>
        <v>547224</v>
      </c>
      <c r="D57" s="31">
        <f>[1]Proposed!E48</f>
        <v>570707</v>
      </c>
      <c r="E57" s="31">
        <f>[1]Proposed!F48</f>
        <v>682135</v>
      </c>
      <c r="F57" s="40"/>
      <c r="G57" s="15"/>
      <c r="H57" s="4"/>
      <c r="I57" s="4"/>
    </row>
    <row r="58" spans="1:9" s="5" customFormat="1" ht="9.1999999999999993" customHeight="1">
      <c r="A58" s="35" t="s">
        <v>53</v>
      </c>
      <c r="B58" s="30">
        <v>40</v>
      </c>
      <c r="C58" s="31">
        <f>[1]Proposed!D49</f>
        <v>3935878</v>
      </c>
      <c r="D58" s="31">
        <f>[1]Proposed!E49</f>
        <v>3857882</v>
      </c>
      <c r="E58" s="31">
        <f>[1]Proposed!F49</f>
        <v>3998667</v>
      </c>
      <c r="F58" s="41"/>
      <c r="G58" s="15"/>
      <c r="H58" s="4"/>
      <c r="I58" s="4"/>
    </row>
    <row r="59" spans="1:9" s="5" customFormat="1" ht="9.1999999999999993" customHeight="1">
      <c r="A59" s="12" t="s">
        <v>54</v>
      </c>
      <c r="B59" s="42"/>
      <c r="C59" s="43"/>
      <c r="D59" s="43"/>
      <c r="E59" s="43"/>
      <c r="F59" s="24"/>
      <c r="G59" s="15"/>
      <c r="H59" s="4"/>
      <c r="I59" s="4"/>
    </row>
    <row r="60" spans="1:9" s="5" customFormat="1" ht="9.1999999999999993" customHeight="1">
      <c r="A60" s="12" t="s">
        <v>55</v>
      </c>
      <c r="B60" s="25"/>
      <c r="C60" s="44">
        <f>[1]Proposed!D50</f>
        <v>11.90967</v>
      </c>
      <c r="D60" s="25"/>
      <c r="E60" s="25"/>
      <c r="F60" s="24"/>
      <c r="G60" s="15"/>
      <c r="H60" s="4"/>
      <c r="I60" s="4"/>
    </row>
    <row r="61" spans="1:9" s="5" customFormat="1" ht="9.1999999999999993" customHeight="1">
      <c r="A61" s="12" t="str">
        <f>IF([1]Proposed!A59&lt;&gt;"",[1]Proposed!A59,"")</f>
        <v/>
      </c>
      <c r="B61" s="25"/>
      <c r="C61" s="45"/>
      <c r="D61" s="25"/>
      <c r="E61" s="25"/>
      <c r="F61" s="24"/>
      <c r="G61" s="15"/>
      <c r="H61" s="4"/>
      <c r="I61" s="4"/>
    </row>
    <row r="62" spans="1:9" s="5" customFormat="1" ht="9.1999999999999993" customHeight="1">
      <c r="A62" s="12" t="str">
        <f>IF([1]Proposed!A60&lt;&gt;"",[1]Proposed!A60,"")</f>
        <v/>
      </c>
      <c r="B62" s="25"/>
      <c r="C62" s="45"/>
      <c r="D62" s="25"/>
      <c r="E62" s="25"/>
      <c r="F62" s="24"/>
      <c r="G62" s="15"/>
      <c r="H62" s="4"/>
      <c r="I62" s="4"/>
    </row>
    <row r="63" spans="1:9" s="5" customFormat="1" ht="9.1999999999999993" customHeight="1">
      <c r="A63" s="12" t="str">
        <f>IF([1]Proposed!A61&lt;&gt;"",[1]Proposed!A61,"")</f>
        <v/>
      </c>
      <c r="B63" s="25"/>
      <c r="C63" s="45"/>
      <c r="D63" s="25"/>
      <c r="E63" s="25"/>
      <c r="F63" s="24"/>
      <c r="G63" s="15"/>
      <c r="H63" s="4"/>
      <c r="I63" s="4"/>
    </row>
    <row r="64" spans="1:9" s="5" customFormat="1" ht="9.1999999999999993" customHeight="1">
      <c r="A64" s="46" t="str">
        <f>IF([1]Proposed!A62&lt;&gt;"",[1]Proposed!A62,"")</f>
        <v/>
      </c>
      <c r="B64" s="47"/>
      <c r="C64" s="47"/>
      <c r="D64" s="47"/>
      <c r="E64" s="47"/>
      <c r="F64" s="48"/>
      <c r="G64" s="15"/>
      <c r="H64" s="4"/>
      <c r="I64" s="4"/>
    </row>
  </sheetData>
  <mergeCells count="6">
    <mergeCell ref="A2:F2"/>
    <mergeCell ref="A3:F3"/>
    <mergeCell ref="A4:F4"/>
    <mergeCell ref="A7:C7"/>
    <mergeCell ref="A8:C8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gcruickshank</dc:creator>
  <cp:lastModifiedBy>gcruickshank</cp:lastModifiedBy>
  <dcterms:created xsi:type="dcterms:W3CDTF">2017-03-15T13:44:24Z</dcterms:created>
  <dcterms:modified xsi:type="dcterms:W3CDTF">2017-03-15T13:45:02Z</dcterms:modified>
</cp:coreProperties>
</file>